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1380" yWindow="0" windowWidth="28780" windowHeight="17160" tabRatio="500" activeTab="3"/>
  </bookViews>
  <sheets>
    <sheet name="Simbox" sheetId="1" r:id="rId1"/>
    <sheet name="Inscurance Service" sheetId="2" r:id="rId2"/>
    <sheet name="Insurance Service Cleaned" sheetId="9" r:id="rId3"/>
    <sheet name="Summary" sheetId="10" r:id="rId4"/>
  </sheets>
  <definedNames>
    <definedName name="trackinsurance_noprov_nosharing_no_policy" localSheetId="1">'Inscurance Service'!$B$3:$H$92</definedName>
    <definedName name="trackinsurance_noprov_nosharing_no_policy" localSheetId="2">'Insurance Service Cleaned'!$B$3:$E$92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2" l="1"/>
  <c r="E6" i="1"/>
  <c r="E5" i="1"/>
  <c r="E8" i="1"/>
  <c r="A11" i="9"/>
  <c r="A12" i="9"/>
  <c r="A16" i="9"/>
  <c r="A13" i="9"/>
  <c r="G2" i="9"/>
  <c r="F2" i="9"/>
  <c r="E2" i="9"/>
  <c r="D2" i="9"/>
  <c r="C2" i="9"/>
  <c r="B2" i="9"/>
  <c r="B1" i="2"/>
  <c r="K1" i="2"/>
  <c r="J1" i="2"/>
  <c r="H1" i="2"/>
  <c r="F1" i="2"/>
  <c r="D1" i="2"/>
  <c r="B2" i="2"/>
  <c r="K2" i="2"/>
  <c r="H2" i="2"/>
  <c r="F2" i="2"/>
  <c r="D2" i="2"/>
  <c r="F6" i="1"/>
  <c r="F5" i="1"/>
</calcChain>
</file>

<file path=xl/connections.xml><?xml version="1.0" encoding="utf-8"?>
<connections xmlns="http://schemas.openxmlformats.org/spreadsheetml/2006/main">
  <connection id="1" name="trackinsurance-noprov-nosharing-no-policy.csv" type="6" refreshedVersion="0" background="1" saveData="1">
    <textPr fileType="mac" sourceFile="HD:Users:epignott:Dropbox:dot.rural:ITUtility:TrustedTinyThings:T3 Boundle:data:Stats for Study 3:2 Insurance:Base Case - Insurance with no provenance:trackinsurance-noprov-nosharing-no-policy.csv" comma="1">
      <textFields count="6">
        <textField/>
        <textField/>
        <textField/>
        <textField/>
        <textField/>
        <textField/>
      </textFields>
    </textPr>
  </connection>
  <connection id="2" name="trackinsurance-noprov-sharing-no-policy.csv" type="6" refreshedVersion="0" background="1" saveData="1">
    <textPr fileType="mac" sourceFile="HD:Users:epignott:Dropbox:dot.rural:ITUtility:TrustedTinyThings:T3 Boundle:data:Stats for Study 3:2 Insurance:Base Case - Insurance with no provenance:trackinsurance-noprov-sharing-no-policy.csv" comma="1">
      <textFields count="6">
        <textField/>
        <textField/>
        <textField/>
        <textField/>
        <textField/>
        <textField/>
      </textFields>
    </textPr>
  </connection>
  <connection id="3" name="trackinsurance-pol-violated.csv" type="6" refreshedVersion="0" background="1" saveData="1">
    <textPr fileType="mac" sourceFile="HD:Users:epignott:Dropbox:dot.rural:ITUtility:TrustedTinyThings:T3 Boundle:data:Stats for Study 3:2 Insurance:Case 2 - Insurance with provenance and policies:Policy included violated:trackinsurance-pol-violated.csv" comma="1">
      <textFields count="6">
        <textField/>
        <textField/>
        <textField/>
        <textField/>
        <textField/>
        <textField/>
      </textFields>
    </textPr>
  </connection>
  <connection id="4" name="trackinsurance-policycheck-sharing-notviolated.csv" type="6" refreshedVersion="0" background="1" saveData="1">
    <textPr fileType="mac" sourceFile="HD:Users:epignott:Dropbox:dot.rural:ITUtility:TrustedTinyThings:T3 Boundle:data:Stats for Study 3:2 Insurance:Case 2 - Insurance with provenance and policies:Policy included not violated:trackinsurance-policycheck-sharing-notviolated.csv" comma="1">
      <textFields count="6">
        <textField/>
        <textField/>
        <textField/>
        <textField/>
        <textField/>
        <textField/>
      </textFields>
    </textPr>
  </connection>
  <connection id="5" name="trackinsurance-prov-overhead-no-sharing-50loop.csv" type="6" refreshedVersion="0" background="1" saveData="1">
    <textPr fileType="mac" sourceFile="HD:Users:epignott:Dropbox:dot.rural:ITUtility:TrustedTinyThings:T3 Boundle:data:Stats for Study 3:2 Insurance:Case 1 - Insurance with provenance:trackinsurance-prov-overhead-no-sharing-50loop.csv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<sst xmlns="http://schemas.openxmlformats.org/spreadsheetml/2006/main" count="46" uniqueCount="31">
  <si>
    <t>PROV</t>
  </si>
  <si>
    <t>NO PROV</t>
  </si>
  <si>
    <t>SIMBOX</t>
  </si>
  <si>
    <t>Average No Prov</t>
  </si>
  <si>
    <t>Average Prov</t>
  </si>
  <si>
    <t>% increase in time</t>
  </si>
  <si>
    <t>AVG</t>
  </si>
  <si>
    <t>STDEV</t>
  </si>
  <si>
    <t>Outside STDEV</t>
  </si>
  <si>
    <t>Means data is outside the STDEV</t>
  </si>
  <si>
    <t>T</t>
  </si>
  <si>
    <t>PROV, sharing, policy</t>
  </si>
  <si>
    <t>prov, SHARING, policy</t>
  </si>
  <si>
    <t>prov, sharing, policy</t>
  </si>
  <si>
    <t xml:space="preserve"> </t>
  </si>
  <si>
    <t>PROV, SHARING, policy</t>
  </si>
  <si>
    <t>PROV, SHARING, POLICIES, NV</t>
  </si>
  <si>
    <t>PROV, SHARING, V</t>
  </si>
  <si>
    <t>AVERAGE</t>
  </si>
  <si>
    <t>VARIANCE</t>
  </si>
  <si>
    <t>PROV, SHARING, POLICIES, N0-VIO</t>
  </si>
  <si>
    <t>PROV, SHARING, VIO</t>
  </si>
  <si>
    <t>+ 14%</t>
  </si>
  <si>
    <t>Baseline 1</t>
  </si>
  <si>
    <t>Baseline2</t>
  </si>
  <si>
    <t>Effect of Prov</t>
  </si>
  <si>
    <t xml:space="preserve"> + 26%</t>
  </si>
  <si>
    <t>+ 40%</t>
  </si>
  <si>
    <t>Effect of prov and full polocies</t>
  </si>
  <si>
    <t>Effect of prov and violation policies</t>
  </si>
  <si>
    <t xml:space="preserve"> + 14%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</si>
</sst>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2" fontId="0" fillId="0" borderId="0" xfId="0" applyNumberFormat="1"/>
    <xf numFmtId="9" fontId="0" fillId="0" borderId="0" xfId="0" applyNumberFormat="1"/>
    <xf numFmtId="0" fontId="4" fillId="0" borderId="0" xfId="0" applyFont="1"/>
    <xf numFmtId="0" fontId="1" fillId="0" borderId="0" xfId="63"/>
    <xf numFmtId="0" fontId="1" fillId="0" borderId="0" xfId="63"/>
    <xf numFmtId="0" fontId="1" fillId="0" borderId="0" xfId="63"/>
    <xf numFmtId="0" fontId="1" fillId="0" borderId="0" xfId="63"/>
    <xf numFmtId="0" fontId="0" fillId="0" borderId="0" xfId="0" applyAlignment="1">
      <alignment horizontal="center"/>
    </xf>
    <xf numFmtId="9" fontId="0" fillId="0" borderId="0" xfId="0" quotePrefix="1" applyNumberFormat="1"/>
    <xf numFmtId="0" fontId="0" fillId="0" borderId="0" xfId="0" quotePrefix="1"/>
  </cellXfs>
  <cellStyles count="73"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9" builtinId="27" customBuiltin="1"/>
    <cellStyle name="Calculation" xfId="33" builtinId="22" customBuiltin="1"/>
    <cellStyle name="Check Cell" xfId="35" builtinId="23" customBuiltin="1"/>
    <cellStyle name="Explanatory Text" xfId="37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Good" xfId="28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Input" xfId="31" builtinId="20" customBuiltin="1"/>
    <cellStyle name="Linked Cell" xfId="34" builtinId="24" customBuiltin="1"/>
    <cellStyle name="Neutral" xfId="30" builtinId="28" customBuiltin="1"/>
    <cellStyle name="Normal" xfId="0" builtinId="0"/>
    <cellStyle name="Normal 2" xfId="63"/>
    <cellStyle name="Note 2" xfId="64"/>
    <cellStyle name="Output" xfId="32" builtinId="21" customBuiltin="1"/>
    <cellStyle name="Title" xfId="23" builtinId="15" customBuiltin="1"/>
    <cellStyle name="Total" xfId="38" builtinId="25" customBuiltin="1"/>
    <cellStyle name="Warning Text" xfId="36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4323870566082"/>
          <c:y val="0.0398671096345515"/>
          <c:w val="0.942344956394385"/>
          <c:h val="0.88849033405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Summary!$A$2:$F$2</c:f>
              <c:strCache>
                <c:ptCount val="6"/>
                <c:pt idx="0">
                  <c:v>prov, sharing, policy</c:v>
                </c:pt>
                <c:pt idx="1">
                  <c:v>PROV, sharing, policy</c:v>
                </c:pt>
                <c:pt idx="2">
                  <c:v>prov, SHARING, policy</c:v>
                </c:pt>
                <c:pt idx="3">
                  <c:v>PROV, SHARING, policy</c:v>
                </c:pt>
                <c:pt idx="4">
                  <c:v>PROV, SHARING, POLICIES, N0-VIO</c:v>
                </c:pt>
                <c:pt idx="5">
                  <c:v>PROV, SHARING, VIO</c:v>
                </c:pt>
              </c:strCache>
            </c:strRef>
          </c:cat>
          <c:val>
            <c:numRef>
              <c:f>Summary!$A$3:$F$3</c:f>
              <c:numCache>
                <c:formatCode>General</c:formatCode>
                <c:ptCount val="6"/>
                <c:pt idx="0">
                  <c:v>248.6136363636364</c:v>
                </c:pt>
                <c:pt idx="1">
                  <c:v>284.0212765957447</c:v>
                </c:pt>
                <c:pt idx="2">
                  <c:v>280.695652173913</c:v>
                </c:pt>
                <c:pt idx="3">
                  <c:v>354.8</c:v>
                </c:pt>
                <c:pt idx="4">
                  <c:v>392.26</c:v>
                </c:pt>
                <c:pt idx="5">
                  <c:v>321.204081632653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6315384"/>
        <c:axId val="2146102024"/>
      </c:barChart>
      <c:catAx>
        <c:axId val="-2146315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46102024"/>
        <c:crosses val="autoZero"/>
        <c:auto val="1"/>
        <c:lblAlgn val="ctr"/>
        <c:lblOffset val="100"/>
        <c:noMultiLvlLbl val="0"/>
      </c:catAx>
      <c:valAx>
        <c:axId val="2146102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6315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9</xdr:row>
      <xdr:rowOff>171450</xdr:rowOff>
    </xdr:from>
    <xdr:to>
      <xdr:col>8</xdr:col>
      <xdr:colOff>546100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rackinsurance-noprov-nosharing-no-policy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rackinsurance-noprov-nosharing-no-policy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4" sqref="B4"/>
    </sheetView>
  </sheetViews>
  <sheetFormatPr baseColWidth="10" defaultColWidth="11" defaultRowHeight="15" x14ac:dyDescent="0"/>
  <cols>
    <col min="4" max="4" width="24.1640625" customWidth="1"/>
  </cols>
  <sheetData>
    <row r="1" spans="1:11">
      <c r="A1" s="9" t="s">
        <v>2</v>
      </c>
      <c r="B1" s="9"/>
    </row>
    <row r="2" spans="1:11">
      <c r="A2" t="s">
        <v>1</v>
      </c>
      <c r="B2" t="s">
        <v>0</v>
      </c>
    </row>
    <row r="3" spans="1:11">
      <c r="A3">
        <v>204</v>
      </c>
      <c r="B3">
        <v>198</v>
      </c>
    </row>
    <row r="4" spans="1:11">
      <c r="A4">
        <v>132</v>
      </c>
      <c r="B4" s="1">
        <v>405</v>
      </c>
      <c r="E4" t="s">
        <v>6</v>
      </c>
      <c r="F4" t="s">
        <v>7</v>
      </c>
      <c r="G4" t="s">
        <v>8</v>
      </c>
    </row>
    <row r="5" spans="1:11">
      <c r="A5" s="1">
        <v>295</v>
      </c>
      <c r="B5">
        <v>204</v>
      </c>
      <c r="D5" t="s">
        <v>3</v>
      </c>
      <c r="E5">
        <f>AVERAGE(A3:A37)</f>
        <v>177.51428571428571</v>
      </c>
      <c r="F5">
        <f>STDEV(A3:A37)</f>
        <v>46.43108202649664</v>
      </c>
      <c r="G5" s="3">
        <v>0.16</v>
      </c>
    </row>
    <row r="6" spans="1:11">
      <c r="A6" s="1">
        <v>116</v>
      </c>
      <c r="B6" s="1">
        <v>270</v>
      </c>
      <c r="D6" t="s">
        <v>4</v>
      </c>
      <c r="E6">
        <f>AVERAGE(B3:B37)</f>
        <v>196.62857142857143</v>
      </c>
      <c r="F6">
        <f>STDEV(B3:B37)</f>
        <v>60.909327844652786</v>
      </c>
      <c r="G6" s="3">
        <v>0.16</v>
      </c>
    </row>
    <row r="7" spans="1:11">
      <c r="A7">
        <v>161</v>
      </c>
      <c r="B7">
        <v>250</v>
      </c>
    </row>
    <row r="8" spans="1:11">
      <c r="A8">
        <v>216</v>
      </c>
      <c r="B8">
        <v>194</v>
      </c>
      <c r="D8" t="s">
        <v>5</v>
      </c>
      <c r="E8">
        <f>(E6-E5) / E5</f>
        <v>0.10767745050700153</v>
      </c>
    </row>
    <row r="9" spans="1:11">
      <c r="A9" s="1">
        <v>103</v>
      </c>
      <c r="B9">
        <v>209</v>
      </c>
    </row>
    <row r="10" spans="1:11">
      <c r="A10">
        <v>210</v>
      </c>
      <c r="B10">
        <v>118</v>
      </c>
      <c r="D10" s="1" t="s">
        <v>9</v>
      </c>
    </row>
    <row r="11" spans="1:11">
      <c r="A11" s="1">
        <v>94</v>
      </c>
      <c r="B11">
        <v>125</v>
      </c>
    </row>
    <row r="12" spans="1:11">
      <c r="A12" s="1">
        <v>96</v>
      </c>
      <c r="B12">
        <v>205</v>
      </c>
    </row>
    <row r="13" spans="1:11">
      <c r="A13">
        <v>196</v>
      </c>
      <c r="B13">
        <v>172</v>
      </c>
    </row>
    <row r="14" spans="1:11">
      <c r="A14">
        <v>188</v>
      </c>
      <c r="B14">
        <v>209</v>
      </c>
    </row>
    <row r="15" spans="1:11">
      <c r="A15">
        <v>167</v>
      </c>
      <c r="B15">
        <v>160</v>
      </c>
    </row>
    <row r="16" spans="1:11">
      <c r="A16">
        <v>173</v>
      </c>
      <c r="B16" s="1">
        <v>110</v>
      </c>
      <c r="K16" s="2"/>
    </row>
    <row r="17" spans="1:2">
      <c r="A17">
        <v>196</v>
      </c>
      <c r="B17" s="1">
        <v>100</v>
      </c>
    </row>
    <row r="18" spans="1:2">
      <c r="A18">
        <v>204</v>
      </c>
      <c r="B18">
        <v>171</v>
      </c>
    </row>
    <row r="19" spans="1:2">
      <c r="A19">
        <v>178</v>
      </c>
      <c r="B19">
        <v>137</v>
      </c>
    </row>
    <row r="20" spans="1:2">
      <c r="A20">
        <v>164</v>
      </c>
      <c r="B20">
        <v>206</v>
      </c>
    </row>
    <row r="21" spans="1:2">
      <c r="A21">
        <v>178</v>
      </c>
      <c r="B21">
        <v>206</v>
      </c>
    </row>
    <row r="22" spans="1:2">
      <c r="A22">
        <v>208</v>
      </c>
      <c r="B22">
        <v>173</v>
      </c>
    </row>
    <row r="23" spans="1:2">
      <c r="A23">
        <v>197</v>
      </c>
      <c r="B23" s="1">
        <v>103</v>
      </c>
    </row>
    <row r="24" spans="1:2">
      <c r="A24">
        <v>247</v>
      </c>
      <c r="B24">
        <v>272</v>
      </c>
    </row>
    <row r="25" spans="1:2">
      <c r="A25">
        <v>188</v>
      </c>
      <c r="B25">
        <v>173</v>
      </c>
    </row>
    <row r="26" spans="1:2">
      <c r="A26">
        <v>128</v>
      </c>
      <c r="B26" s="1">
        <v>339</v>
      </c>
    </row>
    <row r="27" spans="1:2">
      <c r="A27">
        <v>204</v>
      </c>
      <c r="B27">
        <v>179</v>
      </c>
    </row>
    <row r="28" spans="1:2">
      <c r="A28">
        <v>171</v>
      </c>
      <c r="B28">
        <v>226</v>
      </c>
    </row>
    <row r="29" spans="1:2">
      <c r="A29">
        <v>276</v>
      </c>
      <c r="B29">
        <v>191</v>
      </c>
    </row>
    <row r="30" spans="1:2">
      <c r="A30">
        <v>159</v>
      </c>
      <c r="B30">
        <v>211</v>
      </c>
    </row>
    <row r="31" spans="1:2">
      <c r="A31">
        <v>166</v>
      </c>
      <c r="B31">
        <v>165</v>
      </c>
    </row>
    <row r="32" spans="1:2">
      <c r="A32" s="1">
        <v>106</v>
      </c>
      <c r="B32">
        <v>216</v>
      </c>
    </row>
    <row r="33" spans="1:2">
      <c r="A33">
        <v>216</v>
      </c>
      <c r="B33">
        <v>197</v>
      </c>
    </row>
    <row r="34" spans="1:2">
      <c r="A34">
        <v>128</v>
      </c>
      <c r="B34">
        <v>207</v>
      </c>
    </row>
    <row r="35" spans="1:2">
      <c r="A35">
        <v>199</v>
      </c>
      <c r="B35">
        <v>209</v>
      </c>
    </row>
    <row r="36" spans="1:2">
      <c r="A36">
        <v>176</v>
      </c>
      <c r="B36">
        <v>171</v>
      </c>
    </row>
    <row r="37" spans="1:2">
      <c r="A37">
        <v>173</v>
      </c>
      <c r="B37">
        <v>201</v>
      </c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J5" sqref="J5"/>
    </sheetView>
  </sheetViews>
  <sheetFormatPr baseColWidth="10" defaultColWidth="8.83203125" defaultRowHeight="15" x14ac:dyDescent="0"/>
  <cols>
    <col min="2" max="2" width="30.6640625" customWidth="1"/>
    <col min="3" max="3" width="9.1640625" customWidth="1"/>
    <col min="4" max="4" width="25" customWidth="1"/>
    <col min="5" max="5" width="6.6640625" customWidth="1"/>
    <col min="6" max="6" width="21.1640625" customWidth="1"/>
    <col min="7" max="7" width="3.6640625" customWidth="1"/>
    <col min="8" max="8" width="21.1640625" customWidth="1"/>
    <col min="9" max="9" width="3.6640625" customWidth="1"/>
    <col min="10" max="10" width="27.33203125" customWidth="1"/>
  </cols>
  <sheetData>
    <row r="1" spans="1:11">
      <c r="A1" t="s">
        <v>19</v>
      </c>
      <c r="B1">
        <f>VAR(B4:B53)</f>
        <v>43661.518775510202</v>
      </c>
      <c r="D1">
        <f>VAR(D4:D53)</f>
        <v>64518.656734693868</v>
      </c>
      <c r="F1">
        <f>VAR(F4:F53)</f>
        <v>25144.493469387748</v>
      </c>
      <c r="H1">
        <f>VAR(H4:H53)</f>
        <v>181122.25510204083</v>
      </c>
      <c r="J1">
        <f>VAR(J4:J53)</f>
        <v>290521.23469387757</v>
      </c>
      <c r="K1">
        <f>VAR(K4:K53)</f>
        <v>18271.804489795915</v>
      </c>
    </row>
    <row r="2" spans="1:11">
      <c r="A2" t="s">
        <v>18</v>
      </c>
      <c r="B2">
        <f>AVERAGE(B4:B53)</f>
        <v>315.54000000000002</v>
      </c>
      <c r="D2">
        <f>AVERAGE(D4:D53)</f>
        <v>342.42</v>
      </c>
      <c r="F2">
        <f>AVERAGE(F4:F53)</f>
        <v>321.58</v>
      </c>
      <c r="H2">
        <f>AVERAGE(H4:H53)</f>
        <v>444.1</v>
      </c>
      <c r="J2">
        <f>AVERAGE(J4:J103)</f>
        <v>469.5</v>
      </c>
      <c r="K2">
        <f>AVERAGE(K4:K53)</f>
        <v>339.54</v>
      </c>
    </row>
    <row r="3" spans="1:11">
      <c r="B3" s="4" t="s">
        <v>13</v>
      </c>
      <c r="C3" s="4" t="s">
        <v>10</v>
      </c>
      <c r="D3" t="s">
        <v>12</v>
      </c>
      <c r="E3" t="s">
        <v>10</v>
      </c>
      <c r="F3" t="s">
        <v>11</v>
      </c>
      <c r="G3" t="s">
        <v>10</v>
      </c>
      <c r="H3" t="s">
        <v>15</v>
      </c>
      <c r="I3" t="s">
        <v>10</v>
      </c>
      <c r="J3" t="s">
        <v>16</v>
      </c>
      <c r="K3" s="4" t="s">
        <v>17</v>
      </c>
    </row>
    <row r="4" spans="1:11">
      <c r="B4" s="4">
        <v>799</v>
      </c>
      <c r="C4" s="4"/>
      <c r="D4">
        <v>1818</v>
      </c>
      <c r="E4" t="s">
        <v>14</v>
      </c>
      <c r="F4">
        <v>1052</v>
      </c>
      <c r="G4">
        <v>15</v>
      </c>
      <c r="H4" s="4">
        <v>657</v>
      </c>
      <c r="I4">
        <v>12</v>
      </c>
      <c r="J4" s="7">
        <v>4190</v>
      </c>
      <c r="K4" s="4">
        <v>489</v>
      </c>
    </row>
    <row r="5" spans="1:11">
      <c r="B5" s="4">
        <v>218</v>
      </c>
      <c r="C5" s="4"/>
      <c r="D5">
        <v>276</v>
      </c>
      <c r="F5">
        <v>835</v>
      </c>
      <c r="G5">
        <v>15</v>
      </c>
      <c r="H5" s="4">
        <v>314</v>
      </c>
      <c r="I5">
        <v>18</v>
      </c>
      <c r="J5" s="7">
        <v>470</v>
      </c>
      <c r="K5" s="4">
        <v>288</v>
      </c>
    </row>
    <row r="6" spans="1:11">
      <c r="B6" s="4">
        <v>231</v>
      </c>
      <c r="C6" s="4"/>
      <c r="D6">
        <v>275</v>
      </c>
      <c r="F6">
        <v>381</v>
      </c>
      <c r="G6">
        <v>15</v>
      </c>
      <c r="H6" s="4">
        <v>341</v>
      </c>
      <c r="I6">
        <v>12</v>
      </c>
      <c r="J6" s="7">
        <v>467</v>
      </c>
      <c r="K6" s="4">
        <v>300</v>
      </c>
    </row>
    <row r="7" spans="1:11">
      <c r="B7" s="4">
        <v>222</v>
      </c>
      <c r="C7" s="4"/>
      <c r="D7">
        <v>261</v>
      </c>
      <c r="F7">
        <v>440</v>
      </c>
      <c r="G7">
        <v>15</v>
      </c>
      <c r="H7" s="4">
        <v>299</v>
      </c>
      <c r="I7">
        <v>18</v>
      </c>
      <c r="J7" s="7">
        <v>440</v>
      </c>
      <c r="K7" s="4">
        <v>284</v>
      </c>
    </row>
    <row r="8" spans="1:11">
      <c r="B8" s="4">
        <v>237</v>
      </c>
      <c r="C8" s="4"/>
      <c r="D8">
        <v>257</v>
      </c>
      <c r="F8">
        <v>291</v>
      </c>
      <c r="G8">
        <v>15</v>
      </c>
      <c r="H8" s="4">
        <v>377</v>
      </c>
      <c r="I8">
        <v>12</v>
      </c>
      <c r="J8" s="7">
        <v>430</v>
      </c>
      <c r="K8" s="4">
        <v>280</v>
      </c>
    </row>
    <row r="9" spans="1:11">
      <c r="B9" s="4">
        <v>355</v>
      </c>
      <c r="C9" s="4"/>
      <c r="D9">
        <v>287</v>
      </c>
      <c r="F9">
        <v>440</v>
      </c>
      <c r="G9">
        <v>15</v>
      </c>
      <c r="H9" s="4">
        <v>1030</v>
      </c>
      <c r="I9">
        <v>18</v>
      </c>
      <c r="J9" s="7">
        <v>473</v>
      </c>
      <c r="K9" s="4">
        <v>284</v>
      </c>
    </row>
    <row r="10" spans="1:11">
      <c r="B10" s="4">
        <v>211</v>
      </c>
      <c r="C10" s="4"/>
      <c r="D10">
        <v>256</v>
      </c>
      <c r="F10">
        <v>275</v>
      </c>
      <c r="G10">
        <v>15</v>
      </c>
      <c r="H10" s="4">
        <v>335</v>
      </c>
      <c r="I10">
        <v>12</v>
      </c>
      <c r="J10" s="7">
        <v>410</v>
      </c>
      <c r="K10" s="4">
        <v>309</v>
      </c>
    </row>
    <row r="11" spans="1:11">
      <c r="B11" s="4">
        <v>225</v>
      </c>
      <c r="C11" s="4"/>
      <c r="D11">
        <v>266</v>
      </c>
      <c r="F11">
        <v>290</v>
      </c>
      <c r="G11">
        <v>15</v>
      </c>
      <c r="H11" s="4">
        <v>321</v>
      </c>
      <c r="I11">
        <v>18</v>
      </c>
      <c r="J11" s="7">
        <v>417</v>
      </c>
      <c r="K11" s="4">
        <v>284</v>
      </c>
    </row>
    <row r="12" spans="1:11">
      <c r="B12" s="4">
        <v>313</v>
      </c>
      <c r="C12" s="4"/>
      <c r="D12">
        <v>282</v>
      </c>
      <c r="F12">
        <v>843</v>
      </c>
      <c r="G12">
        <v>15</v>
      </c>
      <c r="H12" s="4">
        <v>297</v>
      </c>
      <c r="I12">
        <v>12</v>
      </c>
      <c r="J12" s="7">
        <v>397</v>
      </c>
      <c r="K12" s="4">
        <v>283</v>
      </c>
    </row>
    <row r="13" spans="1:11">
      <c r="B13" s="4">
        <v>209</v>
      </c>
      <c r="C13" s="4"/>
      <c r="D13">
        <v>291</v>
      </c>
      <c r="F13">
        <v>258</v>
      </c>
      <c r="G13">
        <v>15</v>
      </c>
      <c r="H13" s="4">
        <v>342</v>
      </c>
      <c r="I13">
        <v>18</v>
      </c>
      <c r="J13" s="7">
        <v>386</v>
      </c>
      <c r="K13" s="4">
        <v>288</v>
      </c>
    </row>
    <row r="14" spans="1:11">
      <c r="B14" s="4">
        <v>572</v>
      </c>
      <c r="C14" s="4"/>
      <c r="D14">
        <v>263</v>
      </c>
      <c r="F14">
        <v>268</v>
      </c>
      <c r="G14">
        <v>15</v>
      </c>
      <c r="H14" s="4">
        <v>331</v>
      </c>
      <c r="I14">
        <v>12</v>
      </c>
      <c r="J14" s="7">
        <v>515</v>
      </c>
      <c r="K14" s="4">
        <v>288</v>
      </c>
    </row>
    <row r="15" spans="1:11">
      <c r="B15" s="4">
        <v>231</v>
      </c>
      <c r="C15" s="4"/>
      <c r="D15">
        <v>250</v>
      </c>
      <c r="F15">
        <v>266</v>
      </c>
      <c r="G15">
        <v>15</v>
      </c>
      <c r="H15" s="4">
        <v>321</v>
      </c>
      <c r="I15">
        <v>18</v>
      </c>
      <c r="J15" s="7">
        <v>387</v>
      </c>
      <c r="K15" s="4">
        <v>290</v>
      </c>
    </row>
    <row r="16" spans="1:11">
      <c r="B16" s="4">
        <v>734</v>
      </c>
      <c r="C16" s="4"/>
      <c r="D16">
        <v>373</v>
      </c>
      <c r="F16">
        <v>280</v>
      </c>
      <c r="G16">
        <v>15</v>
      </c>
      <c r="H16" s="4">
        <v>378</v>
      </c>
      <c r="I16">
        <v>12</v>
      </c>
      <c r="J16" s="7">
        <v>526</v>
      </c>
      <c r="K16" s="4">
        <v>287</v>
      </c>
    </row>
    <row r="17" spans="2:11">
      <c r="B17" s="4">
        <v>203</v>
      </c>
      <c r="C17" s="4"/>
      <c r="D17">
        <v>264</v>
      </c>
      <c r="F17">
        <v>278</v>
      </c>
      <c r="G17">
        <v>15</v>
      </c>
      <c r="H17" s="4">
        <v>314</v>
      </c>
      <c r="I17">
        <v>18</v>
      </c>
      <c r="J17" s="7">
        <v>375</v>
      </c>
      <c r="K17" s="4">
        <v>290</v>
      </c>
    </row>
    <row r="18" spans="2:11">
      <c r="B18" s="4">
        <v>213</v>
      </c>
      <c r="C18" s="4"/>
      <c r="D18">
        <v>253</v>
      </c>
      <c r="F18">
        <v>283</v>
      </c>
      <c r="G18">
        <v>15</v>
      </c>
      <c r="H18" s="4">
        <v>303</v>
      </c>
      <c r="I18">
        <v>12</v>
      </c>
      <c r="J18" s="7">
        <v>372</v>
      </c>
      <c r="K18" s="4">
        <v>292</v>
      </c>
    </row>
    <row r="19" spans="2:11">
      <c r="B19" s="4">
        <v>228</v>
      </c>
      <c r="C19" s="4"/>
      <c r="D19">
        <v>335</v>
      </c>
      <c r="F19">
        <v>277</v>
      </c>
      <c r="G19">
        <v>15</v>
      </c>
      <c r="H19" s="4">
        <v>392</v>
      </c>
      <c r="I19">
        <v>18</v>
      </c>
      <c r="J19" s="7">
        <v>524</v>
      </c>
      <c r="K19" s="4">
        <v>383</v>
      </c>
    </row>
    <row r="20" spans="2:11">
      <c r="B20" s="4">
        <v>322</v>
      </c>
      <c r="C20" s="4"/>
      <c r="D20">
        <v>247</v>
      </c>
      <c r="F20">
        <v>343</v>
      </c>
      <c r="G20">
        <v>15</v>
      </c>
      <c r="H20" s="4">
        <v>323</v>
      </c>
      <c r="I20">
        <v>12</v>
      </c>
      <c r="J20" s="7">
        <v>368</v>
      </c>
      <c r="K20" s="4">
        <v>318</v>
      </c>
    </row>
    <row r="21" spans="2:11">
      <c r="B21" s="4">
        <v>254</v>
      </c>
      <c r="C21" s="4"/>
      <c r="D21">
        <v>261</v>
      </c>
      <c r="F21">
        <v>251</v>
      </c>
      <c r="G21">
        <v>15</v>
      </c>
      <c r="H21" s="4">
        <v>336</v>
      </c>
      <c r="I21">
        <v>18</v>
      </c>
      <c r="J21" s="7">
        <v>364</v>
      </c>
      <c r="K21" s="4">
        <v>1238</v>
      </c>
    </row>
    <row r="22" spans="2:11">
      <c r="B22" s="4">
        <v>213</v>
      </c>
      <c r="C22" s="4"/>
      <c r="D22">
        <v>242</v>
      </c>
      <c r="F22">
        <v>271</v>
      </c>
      <c r="G22">
        <v>15</v>
      </c>
      <c r="H22" s="4">
        <v>324</v>
      </c>
      <c r="I22">
        <v>12</v>
      </c>
      <c r="J22" s="7">
        <v>389</v>
      </c>
      <c r="K22" s="4">
        <v>318</v>
      </c>
    </row>
    <row r="23" spans="2:11">
      <c r="B23" s="4">
        <v>211</v>
      </c>
      <c r="C23" s="4"/>
      <c r="D23">
        <v>307</v>
      </c>
      <c r="F23">
        <v>322</v>
      </c>
      <c r="G23">
        <v>15</v>
      </c>
      <c r="H23" s="4">
        <v>438</v>
      </c>
      <c r="I23">
        <v>18</v>
      </c>
      <c r="J23" s="7">
        <v>365</v>
      </c>
      <c r="K23" s="4">
        <v>292</v>
      </c>
    </row>
    <row r="24" spans="2:11">
      <c r="B24" s="4">
        <v>212</v>
      </c>
      <c r="C24" s="4"/>
      <c r="D24">
        <v>269</v>
      </c>
      <c r="F24">
        <v>283</v>
      </c>
      <c r="G24">
        <v>15</v>
      </c>
      <c r="H24" s="4">
        <v>376</v>
      </c>
      <c r="I24">
        <v>12</v>
      </c>
      <c r="J24" s="7">
        <v>460</v>
      </c>
      <c r="K24" s="4">
        <v>288</v>
      </c>
    </row>
    <row r="25" spans="2:11">
      <c r="B25" s="4">
        <v>220</v>
      </c>
      <c r="C25" s="4"/>
      <c r="D25">
        <v>243</v>
      </c>
      <c r="F25">
        <v>250</v>
      </c>
      <c r="G25">
        <v>15</v>
      </c>
      <c r="H25" s="4">
        <v>389</v>
      </c>
      <c r="I25">
        <v>18</v>
      </c>
      <c r="J25" s="7">
        <v>356</v>
      </c>
      <c r="K25" s="4">
        <v>288</v>
      </c>
    </row>
    <row r="26" spans="2:11">
      <c r="B26" s="4">
        <v>253</v>
      </c>
      <c r="C26" s="4"/>
      <c r="D26">
        <v>252</v>
      </c>
      <c r="F26">
        <v>269</v>
      </c>
      <c r="G26">
        <v>15</v>
      </c>
      <c r="H26" s="4">
        <v>306</v>
      </c>
      <c r="I26">
        <v>12</v>
      </c>
      <c r="J26" s="7">
        <v>367</v>
      </c>
      <c r="K26" s="4">
        <v>287</v>
      </c>
    </row>
    <row r="27" spans="2:11">
      <c r="B27" s="4">
        <v>212</v>
      </c>
      <c r="C27" s="4"/>
      <c r="D27">
        <v>274</v>
      </c>
      <c r="F27">
        <v>306</v>
      </c>
      <c r="G27">
        <v>15</v>
      </c>
      <c r="H27" s="4">
        <v>391</v>
      </c>
      <c r="I27">
        <v>18</v>
      </c>
      <c r="J27" s="7">
        <v>383</v>
      </c>
      <c r="K27" s="4">
        <v>296</v>
      </c>
    </row>
    <row r="28" spans="2:11">
      <c r="B28" s="4">
        <v>339</v>
      </c>
      <c r="C28" s="4"/>
      <c r="D28">
        <v>252</v>
      </c>
      <c r="F28">
        <v>269</v>
      </c>
      <c r="G28">
        <v>15</v>
      </c>
      <c r="H28" s="4">
        <v>320</v>
      </c>
      <c r="I28">
        <v>12</v>
      </c>
      <c r="J28" s="7">
        <v>365</v>
      </c>
      <c r="K28" s="4">
        <v>298</v>
      </c>
    </row>
    <row r="29" spans="2:11">
      <c r="B29" s="4">
        <v>1005</v>
      </c>
      <c r="C29" s="4"/>
      <c r="D29">
        <v>258</v>
      </c>
      <c r="F29">
        <v>257</v>
      </c>
      <c r="G29">
        <v>15</v>
      </c>
      <c r="H29" s="4">
        <v>451</v>
      </c>
      <c r="I29">
        <v>18</v>
      </c>
      <c r="J29" s="7">
        <v>420</v>
      </c>
      <c r="K29" s="4">
        <v>307</v>
      </c>
    </row>
    <row r="30" spans="2:11">
      <c r="B30" s="4">
        <v>216</v>
      </c>
      <c r="C30" s="4"/>
      <c r="D30">
        <v>295</v>
      </c>
      <c r="F30">
        <v>278</v>
      </c>
      <c r="G30">
        <v>15</v>
      </c>
      <c r="H30" s="4">
        <v>425</v>
      </c>
      <c r="I30">
        <v>12</v>
      </c>
      <c r="J30" s="7">
        <v>359</v>
      </c>
      <c r="K30" s="4">
        <v>342</v>
      </c>
    </row>
    <row r="31" spans="2:11">
      <c r="B31" s="4">
        <v>760</v>
      </c>
      <c r="C31" s="4"/>
      <c r="D31">
        <v>245</v>
      </c>
      <c r="F31">
        <v>388</v>
      </c>
      <c r="G31">
        <v>15</v>
      </c>
      <c r="H31" s="4">
        <v>317</v>
      </c>
      <c r="I31">
        <v>18</v>
      </c>
      <c r="J31" s="7">
        <v>372</v>
      </c>
      <c r="K31" s="4">
        <v>301</v>
      </c>
    </row>
    <row r="32" spans="2:11">
      <c r="B32" s="4">
        <v>226</v>
      </c>
      <c r="C32" s="4"/>
      <c r="D32">
        <v>265</v>
      </c>
      <c r="F32">
        <v>268</v>
      </c>
      <c r="G32">
        <v>15</v>
      </c>
      <c r="H32" s="4">
        <v>640</v>
      </c>
      <c r="I32">
        <v>12</v>
      </c>
      <c r="J32" s="7">
        <v>371</v>
      </c>
      <c r="K32" s="4">
        <v>299</v>
      </c>
    </row>
    <row r="33" spans="2:11">
      <c r="B33" s="4">
        <v>220</v>
      </c>
      <c r="C33" s="4"/>
      <c r="D33">
        <v>256</v>
      </c>
      <c r="F33">
        <v>270</v>
      </c>
      <c r="G33">
        <v>15</v>
      </c>
      <c r="H33" s="4">
        <v>311</v>
      </c>
      <c r="I33">
        <v>18</v>
      </c>
      <c r="J33" s="7">
        <v>370</v>
      </c>
      <c r="K33" s="4">
        <v>328</v>
      </c>
    </row>
    <row r="34" spans="2:11">
      <c r="B34" s="4">
        <v>222</v>
      </c>
      <c r="C34" s="4"/>
      <c r="D34">
        <v>355</v>
      </c>
      <c r="F34">
        <v>267</v>
      </c>
      <c r="G34">
        <v>15</v>
      </c>
      <c r="H34" s="4">
        <v>321</v>
      </c>
      <c r="I34">
        <v>12</v>
      </c>
      <c r="J34" s="7">
        <v>412</v>
      </c>
      <c r="K34" s="4">
        <v>318</v>
      </c>
    </row>
    <row r="35" spans="2:11">
      <c r="B35" s="4">
        <v>354</v>
      </c>
      <c r="C35" s="4"/>
      <c r="D35">
        <v>997</v>
      </c>
      <c r="F35">
        <v>265</v>
      </c>
      <c r="G35">
        <v>15</v>
      </c>
      <c r="H35" s="4">
        <v>312</v>
      </c>
      <c r="I35">
        <v>18</v>
      </c>
      <c r="J35" s="7">
        <v>368</v>
      </c>
      <c r="K35" s="4">
        <v>315</v>
      </c>
    </row>
    <row r="36" spans="2:11">
      <c r="B36" s="4">
        <v>236</v>
      </c>
      <c r="C36" s="4"/>
      <c r="D36">
        <v>254</v>
      </c>
      <c r="F36">
        <v>253</v>
      </c>
      <c r="G36">
        <v>15</v>
      </c>
      <c r="H36" s="4">
        <v>343</v>
      </c>
      <c r="I36">
        <v>12</v>
      </c>
      <c r="J36" s="7">
        <v>366</v>
      </c>
      <c r="K36" s="4">
        <v>311</v>
      </c>
    </row>
    <row r="37" spans="2:11">
      <c r="B37" s="4">
        <v>234</v>
      </c>
      <c r="C37" s="4"/>
      <c r="D37">
        <v>731</v>
      </c>
      <c r="F37">
        <v>250</v>
      </c>
      <c r="G37">
        <v>15</v>
      </c>
      <c r="H37" s="4">
        <v>296</v>
      </c>
      <c r="I37">
        <v>18</v>
      </c>
      <c r="J37" s="7">
        <v>372</v>
      </c>
      <c r="K37" s="4">
        <v>359</v>
      </c>
    </row>
    <row r="38" spans="2:11">
      <c r="B38" s="4">
        <v>213</v>
      </c>
      <c r="C38" s="4"/>
      <c r="D38">
        <v>284</v>
      </c>
      <c r="F38">
        <v>258</v>
      </c>
      <c r="G38">
        <v>15</v>
      </c>
      <c r="H38" s="4">
        <v>319</v>
      </c>
      <c r="I38">
        <v>12</v>
      </c>
      <c r="J38" s="7">
        <v>368</v>
      </c>
      <c r="K38" s="4">
        <v>320</v>
      </c>
    </row>
    <row r="39" spans="2:11">
      <c r="B39" s="4">
        <v>215</v>
      </c>
      <c r="C39" s="4"/>
      <c r="D39">
        <v>271</v>
      </c>
      <c r="F39">
        <v>248</v>
      </c>
      <c r="G39">
        <v>15</v>
      </c>
      <c r="H39" s="4">
        <v>660</v>
      </c>
      <c r="I39">
        <v>18</v>
      </c>
      <c r="J39" s="7">
        <v>424</v>
      </c>
      <c r="K39" s="4">
        <v>329</v>
      </c>
    </row>
    <row r="40" spans="2:11">
      <c r="B40" s="4">
        <v>210</v>
      </c>
      <c r="C40" s="4"/>
      <c r="D40">
        <v>353</v>
      </c>
      <c r="F40">
        <v>251</v>
      </c>
      <c r="G40">
        <v>15</v>
      </c>
      <c r="H40" s="4">
        <v>339</v>
      </c>
      <c r="I40">
        <v>12</v>
      </c>
      <c r="J40" s="7">
        <v>345</v>
      </c>
      <c r="K40" s="4">
        <v>359</v>
      </c>
    </row>
    <row r="41" spans="2:11">
      <c r="B41" s="4">
        <v>231</v>
      </c>
      <c r="C41" s="4"/>
      <c r="D41">
        <v>285</v>
      </c>
      <c r="F41">
        <v>241</v>
      </c>
      <c r="G41">
        <v>15</v>
      </c>
      <c r="H41" s="4">
        <v>475</v>
      </c>
      <c r="I41">
        <v>18</v>
      </c>
      <c r="J41" s="7">
        <v>364</v>
      </c>
      <c r="K41" s="4">
        <v>326</v>
      </c>
    </row>
    <row r="42" spans="2:11">
      <c r="B42" s="4">
        <v>217</v>
      </c>
      <c r="C42" s="4"/>
      <c r="D42">
        <v>270</v>
      </c>
      <c r="F42">
        <v>329</v>
      </c>
      <c r="G42">
        <v>15</v>
      </c>
      <c r="H42" s="4">
        <v>335</v>
      </c>
      <c r="I42">
        <v>12</v>
      </c>
      <c r="J42" s="7">
        <v>348</v>
      </c>
      <c r="K42" s="4">
        <v>331</v>
      </c>
    </row>
    <row r="43" spans="2:11">
      <c r="B43" s="4">
        <v>309</v>
      </c>
      <c r="C43" s="4"/>
      <c r="D43">
        <v>285</v>
      </c>
      <c r="F43">
        <v>258</v>
      </c>
      <c r="G43">
        <v>15</v>
      </c>
      <c r="H43" s="4">
        <v>293</v>
      </c>
      <c r="I43">
        <v>18</v>
      </c>
      <c r="J43" s="7">
        <v>351</v>
      </c>
      <c r="K43" s="4">
        <v>340</v>
      </c>
    </row>
    <row r="44" spans="2:11">
      <c r="B44" s="4">
        <v>968</v>
      </c>
      <c r="C44" s="4"/>
      <c r="D44">
        <v>279</v>
      </c>
      <c r="F44">
        <v>253</v>
      </c>
      <c r="G44">
        <v>15</v>
      </c>
      <c r="H44" s="4">
        <v>290</v>
      </c>
      <c r="I44">
        <v>12</v>
      </c>
      <c r="J44" s="7">
        <v>433</v>
      </c>
      <c r="K44" s="4">
        <v>342</v>
      </c>
    </row>
    <row r="45" spans="2:11">
      <c r="B45" s="4">
        <v>207</v>
      </c>
      <c r="C45" s="4"/>
      <c r="D45">
        <v>259</v>
      </c>
      <c r="F45">
        <v>284</v>
      </c>
      <c r="G45">
        <v>15</v>
      </c>
      <c r="H45" s="4">
        <v>586</v>
      </c>
      <c r="I45">
        <v>18</v>
      </c>
      <c r="J45" s="7">
        <v>368</v>
      </c>
      <c r="K45" s="4">
        <v>358</v>
      </c>
    </row>
    <row r="46" spans="2:11">
      <c r="B46" s="4">
        <v>787</v>
      </c>
      <c r="C46" s="4"/>
      <c r="D46">
        <v>252</v>
      </c>
      <c r="F46">
        <v>249</v>
      </c>
      <c r="G46">
        <v>15</v>
      </c>
      <c r="H46" s="4">
        <v>3252</v>
      </c>
      <c r="I46">
        <v>12</v>
      </c>
      <c r="J46" s="7">
        <v>371</v>
      </c>
      <c r="K46" s="4">
        <v>338</v>
      </c>
    </row>
    <row r="47" spans="2:11">
      <c r="B47" s="4">
        <v>225</v>
      </c>
      <c r="C47" s="4"/>
      <c r="D47">
        <v>285</v>
      </c>
      <c r="F47">
        <v>274</v>
      </c>
      <c r="G47">
        <v>15</v>
      </c>
      <c r="H47" s="4">
        <v>445</v>
      </c>
      <c r="I47">
        <v>18</v>
      </c>
      <c r="J47" s="7">
        <v>349</v>
      </c>
      <c r="K47" s="4">
        <v>337</v>
      </c>
    </row>
    <row r="48" spans="2:11">
      <c r="B48" s="4">
        <v>213</v>
      </c>
      <c r="C48" s="4"/>
      <c r="D48">
        <v>260</v>
      </c>
      <c r="F48">
        <v>284</v>
      </c>
      <c r="G48">
        <v>15</v>
      </c>
      <c r="H48" s="4">
        <v>336</v>
      </c>
      <c r="I48">
        <v>12</v>
      </c>
      <c r="J48" s="7">
        <v>346</v>
      </c>
      <c r="K48" s="4">
        <v>348</v>
      </c>
    </row>
    <row r="49" spans="2:11">
      <c r="B49" s="4">
        <v>209</v>
      </c>
      <c r="C49" s="4"/>
      <c r="D49">
        <v>268</v>
      </c>
      <c r="F49">
        <v>274</v>
      </c>
      <c r="G49">
        <v>15</v>
      </c>
      <c r="H49" s="4">
        <v>332</v>
      </c>
      <c r="I49">
        <v>18</v>
      </c>
      <c r="J49" s="7">
        <v>400</v>
      </c>
      <c r="K49" s="4">
        <v>344</v>
      </c>
    </row>
    <row r="50" spans="2:11">
      <c r="B50" s="4">
        <v>201</v>
      </c>
      <c r="C50" s="4"/>
      <c r="D50">
        <v>575</v>
      </c>
      <c r="F50">
        <v>253</v>
      </c>
      <c r="G50">
        <v>15</v>
      </c>
      <c r="H50" s="4">
        <v>416</v>
      </c>
      <c r="I50">
        <v>12</v>
      </c>
      <c r="J50" s="7">
        <v>359</v>
      </c>
      <c r="K50" s="4">
        <v>387</v>
      </c>
    </row>
    <row r="51" spans="2:11">
      <c r="B51" s="4">
        <v>201</v>
      </c>
      <c r="C51" s="4"/>
      <c r="D51">
        <v>259</v>
      </c>
      <c r="F51">
        <v>250</v>
      </c>
      <c r="G51">
        <v>15</v>
      </c>
      <c r="H51" s="4">
        <v>357</v>
      </c>
      <c r="I51">
        <v>18</v>
      </c>
      <c r="J51" s="7">
        <v>340</v>
      </c>
      <c r="K51" s="4">
        <v>358</v>
      </c>
    </row>
    <row r="52" spans="2:11">
      <c r="B52" s="4">
        <v>214</v>
      </c>
      <c r="C52" s="4"/>
      <c r="D52">
        <v>663</v>
      </c>
      <c r="F52">
        <v>247</v>
      </c>
      <c r="G52">
        <v>15</v>
      </c>
      <c r="H52" s="4">
        <v>451</v>
      </c>
      <c r="I52">
        <v>12</v>
      </c>
      <c r="J52" s="7">
        <v>345</v>
      </c>
      <c r="K52" s="4">
        <v>362</v>
      </c>
    </row>
    <row r="53" spans="2:11">
      <c r="B53" s="4">
        <v>247</v>
      </c>
      <c r="C53" s="4"/>
      <c r="D53">
        <v>263</v>
      </c>
      <c r="F53">
        <v>309</v>
      </c>
      <c r="G53">
        <v>15</v>
      </c>
      <c r="H53" s="4">
        <v>348</v>
      </c>
      <c r="I53">
        <v>18</v>
      </c>
      <c r="J53" s="7">
        <v>358</v>
      </c>
      <c r="K53" s="4">
        <v>376</v>
      </c>
    </row>
    <row r="54" spans="2:11">
      <c r="J54" s="6"/>
    </row>
    <row r="55" spans="2:11">
      <c r="J55" s="6"/>
    </row>
    <row r="56" spans="2:11">
      <c r="J56" s="5"/>
    </row>
    <row r="57" spans="2:11">
      <c r="J57" s="5"/>
    </row>
    <row r="58" spans="2:11">
      <c r="J58" s="5"/>
    </row>
    <row r="59" spans="2:11">
      <c r="J59" s="5"/>
    </row>
    <row r="60" spans="2:11">
      <c r="J60" s="5"/>
    </row>
    <row r="61" spans="2:11">
      <c r="J61" s="5"/>
    </row>
    <row r="62" spans="2:11">
      <c r="J62" s="5"/>
    </row>
    <row r="63" spans="2:11">
      <c r="J63" s="5"/>
    </row>
    <row r="64" spans="2:11">
      <c r="J64" s="5"/>
    </row>
    <row r="65" spans="10:10">
      <c r="J65" s="5"/>
    </row>
    <row r="66" spans="10:10">
      <c r="J66" s="5"/>
    </row>
    <row r="67" spans="10:10">
      <c r="J67" s="5"/>
    </row>
    <row r="68" spans="10:10">
      <c r="J68" s="5"/>
    </row>
    <row r="69" spans="10:10">
      <c r="J69" s="5"/>
    </row>
    <row r="70" spans="10:10">
      <c r="J70" s="5"/>
    </row>
    <row r="71" spans="10:10">
      <c r="J71" s="5"/>
    </row>
    <row r="72" spans="10:10">
      <c r="J72" s="5"/>
    </row>
    <row r="73" spans="10:10">
      <c r="J73" s="5"/>
    </row>
    <row r="74" spans="10:10">
      <c r="J74" s="5"/>
    </row>
    <row r="75" spans="10:10">
      <c r="J75" s="5"/>
    </row>
    <row r="76" spans="10:10">
      <c r="J76" s="5"/>
    </row>
    <row r="77" spans="10:10">
      <c r="J77" s="5"/>
    </row>
    <row r="78" spans="10:10">
      <c r="J78" s="5"/>
    </row>
    <row r="79" spans="10:10">
      <c r="J79" s="5"/>
    </row>
    <row r="80" spans="10:10">
      <c r="J80" s="5"/>
    </row>
    <row r="81" spans="10:10">
      <c r="J81" s="5"/>
    </row>
    <row r="82" spans="10:10">
      <c r="J82" s="5"/>
    </row>
    <row r="83" spans="10:10">
      <c r="J83" s="5"/>
    </row>
    <row r="84" spans="10:10">
      <c r="J84" s="5"/>
    </row>
    <row r="85" spans="10:10">
      <c r="J85" s="5"/>
    </row>
    <row r="86" spans="10:10">
      <c r="J86" s="5"/>
    </row>
    <row r="87" spans="10:10">
      <c r="J87" s="5"/>
    </row>
    <row r="88" spans="10:10">
      <c r="J88" s="5"/>
    </row>
    <row r="89" spans="10:10">
      <c r="J89" s="5"/>
    </row>
    <row r="90" spans="10:10">
      <c r="J90" s="5"/>
    </row>
    <row r="91" spans="10:10">
      <c r="J91" s="5"/>
    </row>
    <row r="92" spans="10:10">
      <c r="J92" s="5"/>
    </row>
    <row r="93" spans="10:10">
      <c r="J93" s="5"/>
    </row>
    <row r="94" spans="10:10">
      <c r="J94" s="5"/>
    </row>
    <row r="95" spans="10:10">
      <c r="J95" s="5"/>
    </row>
    <row r="96" spans="10:10">
      <c r="J96" s="5"/>
    </row>
    <row r="97" spans="10:10">
      <c r="J97" s="5"/>
    </row>
    <row r="98" spans="10:10">
      <c r="J98" s="5"/>
    </row>
    <row r="99" spans="10:10">
      <c r="J99" s="5"/>
    </row>
    <row r="100" spans="10:10">
      <c r="J100" s="5"/>
    </row>
    <row r="101" spans="10:10">
      <c r="J101" s="5"/>
    </row>
    <row r="102" spans="10:10">
      <c r="J102" s="5"/>
    </row>
    <row r="103" spans="10:10">
      <c r="J103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workbookViewId="0">
      <selection activeCell="J8" sqref="J8"/>
    </sheetView>
  </sheetViews>
  <sheetFormatPr baseColWidth="10" defaultColWidth="8.83203125" defaultRowHeight="15" x14ac:dyDescent="0"/>
  <cols>
    <col min="2" max="2" width="17.6640625" customWidth="1"/>
    <col min="3" max="3" width="19.5" customWidth="1"/>
    <col min="4" max="4" width="19.1640625" customWidth="1"/>
    <col min="5" max="5" width="21.1640625" customWidth="1"/>
    <col min="6" max="6" width="26" customWidth="1"/>
    <col min="7" max="7" width="17.33203125" customWidth="1"/>
  </cols>
  <sheetData>
    <row r="2" spans="1:7">
      <c r="A2" t="s">
        <v>18</v>
      </c>
      <c r="B2">
        <f>AVERAGE(B4:B53)</f>
        <v>248.61363636363637</v>
      </c>
      <c r="C2">
        <f>AVERAGE(C4:C53)</f>
        <v>280.69565217391306</v>
      </c>
      <c r="D2">
        <f>AVERAGE(D4:D53)</f>
        <v>284.02127659574467</v>
      </c>
      <c r="E2">
        <f>AVERAGE(E4:E53)</f>
        <v>354.8</v>
      </c>
      <c r="F2">
        <f>AVERAGE(F4:F53)</f>
        <v>392.26</v>
      </c>
      <c r="G2">
        <f>AVERAGE(G4:G53)</f>
        <v>321.20408163265307</v>
      </c>
    </row>
    <row r="3" spans="1:7">
      <c r="B3" s="4" t="s">
        <v>13</v>
      </c>
      <c r="C3" t="s">
        <v>12</v>
      </c>
      <c r="D3" t="s">
        <v>11</v>
      </c>
      <c r="E3" t="s">
        <v>15</v>
      </c>
      <c r="F3" t="s">
        <v>16</v>
      </c>
      <c r="G3" s="4" t="s">
        <v>17</v>
      </c>
    </row>
    <row r="4" spans="1:7">
      <c r="B4" s="4"/>
      <c r="E4" s="4"/>
      <c r="F4" s="8">
        <v>470</v>
      </c>
      <c r="G4" s="4">
        <v>489</v>
      </c>
    </row>
    <row r="5" spans="1:7">
      <c r="B5" s="4">
        <v>218</v>
      </c>
      <c r="C5">
        <v>276</v>
      </c>
      <c r="E5" s="4">
        <v>314</v>
      </c>
      <c r="F5" s="8">
        <v>467</v>
      </c>
      <c r="G5" s="4">
        <v>288</v>
      </c>
    </row>
    <row r="6" spans="1:7">
      <c r="B6" s="4">
        <v>231</v>
      </c>
      <c r="C6">
        <v>275</v>
      </c>
      <c r="D6">
        <v>381</v>
      </c>
      <c r="E6" s="4">
        <v>341</v>
      </c>
      <c r="F6" s="8">
        <v>440</v>
      </c>
      <c r="G6" s="4">
        <v>300</v>
      </c>
    </row>
    <row r="7" spans="1:7">
      <c r="B7" s="4">
        <v>222</v>
      </c>
      <c r="C7">
        <v>261</v>
      </c>
      <c r="D7">
        <v>440</v>
      </c>
      <c r="E7" s="4">
        <v>299</v>
      </c>
      <c r="F7" s="8">
        <v>430</v>
      </c>
      <c r="G7" s="4">
        <v>284</v>
      </c>
    </row>
    <row r="8" spans="1:7">
      <c r="B8" s="4">
        <v>237</v>
      </c>
      <c r="C8">
        <v>257</v>
      </c>
      <c r="D8">
        <v>291</v>
      </c>
      <c r="E8" s="4">
        <v>377</v>
      </c>
      <c r="F8" s="8">
        <v>473</v>
      </c>
      <c r="G8" s="4">
        <v>280</v>
      </c>
    </row>
    <row r="9" spans="1:7">
      <c r="A9">
        <v>280</v>
      </c>
      <c r="B9" s="4">
        <v>355</v>
      </c>
      <c r="C9">
        <v>287</v>
      </c>
      <c r="D9">
        <v>440</v>
      </c>
      <c r="E9" s="4"/>
      <c r="F9" s="8">
        <v>410</v>
      </c>
      <c r="G9" s="4">
        <v>284</v>
      </c>
    </row>
    <row r="10" spans="1:7">
      <c r="A10">
        <v>392</v>
      </c>
      <c r="B10" s="4">
        <v>211</v>
      </c>
      <c r="C10">
        <v>256</v>
      </c>
      <c r="D10">
        <v>275</v>
      </c>
      <c r="E10" s="4">
        <v>335</v>
      </c>
      <c r="F10" s="8">
        <v>417</v>
      </c>
      <c r="G10" s="4">
        <v>309</v>
      </c>
    </row>
    <row r="11" spans="1:7">
      <c r="A11">
        <f>A10-A9</f>
        <v>112</v>
      </c>
      <c r="B11" s="4">
        <v>225</v>
      </c>
      <c r="C11">
        <v>266</v>
      </c>
      <c r="D11">
        <v>290</v>
      </c>
      <c r="E11" s="4">
        <v>321</v>
      </c>
      <c r="F11" s="8">
        <v>397</v>
      </c>
      <c r="G11" s="4">
        <v>284</v>
      </c>
    </row>
    <row r="12" spans="1:7">
      <c r="A12">
        <f>A11/A9</f>
        <v>0.4</v>
      </c>
      <c r="B12" s="4">
        <v>313</v>
      </c>
      <c r="C12">
        <v>282</v>
      </c>
      <c r="E12" s="4">
        <v>297</v>
      </c>
      <c r="F12" s="8">
        <v>386</v>
      </c>
      <c r="G12" s="4">
        <v>283</v>
      </c>
    </row>
    <row r="13" spans="1:7">
      <c r="A13">
        <f xml:space="preserve"> 39 * 8</f>
        <v>312</v>
      </c>
      <c r="B13" s="4">
        <v>209</v>
      </c>
      <c r="C13">
        <v>291</v>
      </c>
      <c r="D13">
        <v>258</v>
      </c>
      <c r="E13" s="4">
        <v>342</v>
      </c>
      <c r="F13" s="8">
        <v>515</v>
      </c>
      <c r="G13" s="4">
        <v>288</v>
      </c>
    </row>
    <row r="14" spans="1:7">
      <c r="B14" s="4"/>
      <c r="C14">
        <v>263</v>
      </c>
      <c r="D14">
        <v>268</v>
      </c>
      <c r="E14" s="4">
        <v>331</v>
      </c>
      <c r="F14" s="8">
        <v>387</v>
      </c>
      <c r="G14" s="4">
        <v>288</v>
      </c>
    </row>
    <row r="15" spans="1:7">
      <c r="B15" s="4">
        <v>231</v>
      </c>
      <c r="C15">
        <v>250</v>
      </c>
      <c r="D15">
        <v>266</v>
      </c>
      <c r="E15" s="4">
        <v>321</v>
      </c>
      <c r="F15" s="8">
        <v>526</v>
      </c>
      <c r="G15" s="4">
        <v>290</v>
      </c>
    </row>
    <row r="16" spans="1:7">
      <c r="A16">
        <f xml:space="preserve"> 36 * 7.8</f>
        <v>280.8</v>
      </c>
      <c r="B16" s="4"/>
      <c r="C16">
        <v>373</v>
      </c>
      <c r="D16">
        <v>280</v>
      </c>
      <c r="E16" s="4">
        <v>378</v>
      </c>
      <c r="F16" s="8">
        <v>375</v>
      </c>
      <c r="G16" s="4">
        <v>287</v>
      </c>
    </row>
    <row r="17" spans="2:7">
      <c r="B17" s="4">
        <v>203</v>
      </c>
      <c r="C17">
        <v>264</v>
      </c>
      <c r="D17">
        <v>278</v>
      </c>
      <c r="E17" s="4">
        <v>314</v>
      </c>
      <c r="F17" s="8">
        <v>372</v>
      </c>
      <c r="G17" s="4">
        <v>290</v>
      </c>
    </row>
    <row r="18" spans="2:7">
      <c r="B18" s="4">
        <v>213</v>
      </c>
      <c r="C18">
        <v>253</v>
      </c>
      <c r="D18">
        <v>283</v>
      </c>
      <c r="E18" s="4">
        <v>303</v>
      </c>
      <c r="F18" s="8">
        <v>524</v>
      </c>
      <c r="G18" s="4">
        <v>292</v>
      </c>
    </row>
    <row r="19" spans="2:7">
      <c r="B19" s="4">
        <v>228</v>
      </c>
      <c r="C19">
        <v>335</v>
      </c>
      <c r="D19">
        <v>277</v>
      </c>
      <c r="E19" s="4">
        <v>392</v>
      </c>
      <c r="F19" s="8">
        <v>368</v>
      </c>
      <c r="G19" s="4">
        <v>383</v>
      </c>
    </row>
    <row r="20" spans="2:7">
      <c r="B20" s="4">
        <v>322</v>
      </c>
      <c r="C20">
        <v>247</v>
      </c>
      <c r="D20">
        <v>343</v>
      </c>
      <c r="E20" s="4">
        <v>323</v>
      </c>
      <c r="F20" s="8">
        <v>364</v>
      </c>
      <c r="G20" s="4">
        <v>318</v>
      </c>
    </row>
    <row r="21" spans="2:7">
      <c r="B21" s="4">
        <v>254</v>
      </c>
      <c r="C21">
        <v>261</v>
      </c>
      <c r="D21">
        <v>251</v>
      </c>
      <c r="E21" s="4">
        <v>336</v>
      </c>
      <c r="F21" s="8">
        <v>389</v>
      </c>
      <c r="G21" s="4"/>
    </row>
    <row r="22" spans="2:7">
      <c r="B22" s="4">
        <v>213</v>
      </c>
      <c r="C22">
        <v>242</v>
      </c>
      <c r="D22">
        <v>271</v>
      </c>
      <c r="E22" s="4">
        <v>324</v>
      </c>
      <c r="F22" s="8">
        <v>365</v>
      </c>
      <c r="G22" s="4">
        <v>318</v>
      </c>
    </row>
    <row r="23" spans="2:7">
      <c r="B23" s="4">
        <v>211</v>
      </c>
      <c r="C23">
        <v>307</v>
      </c>
      <c r="D23">
        <v>322</v>
      </c>
      <c r="E23" s="4">
        <v>438</v>
      </c>
      <c r="F23" s="8">
        <v>460</v>
      </c>
      <c r="G23" s="4">
        <v>292</v>
      </c>
    </row>
    <row r="24" spans="2:7">
      <c r="B24" s="4">
        <v>212</v>
      </c>
      <c r="C24">
        <v>269</v>
      </c>
      <c r="D24">
        <v>283</v>
      </c>
      <c r="E24" s="4">
        <v>376</v>
      </c>
      <c r="F24" s="8">
        <v>356</v>
      </c>
      <c r="G24" s="4">
        <v>288</v>
      </c>
    </row>
    <row r="25" spans="2:7">
      <c r="B25" s="4">
        <v>220</v>
      </c>
      <c r="C25">
        <v>243</v>
      </c>
      <c r="D25">
        <v>250</v>
      </c>
      <c r="E25" s="4">
        <v>389</v>
      </c>
      <c r="F25" s="8">
        <v>367</v>
      </c>
      <c r="G25" s="4">
        <v>288</v>
      </c>
    </row>
    <row r="26" spans="2:7">
      <c r="B26" s="4">
        <v>253</v>
      </c>
      <c r="C26">
        <v>252</v>
      </c>
      <c r="D26">
        <v>269</v>
      </c>
      <c r="E26" s="4">
        <v>306</v>
      </c>
      <c r="F26" s="8">
        <v>383</v>
      </c>
      <c r="G26" s="4">
        <v>287</v>
      </c>
    </row>
    <row r="27" spans="2:7">
      <c r="B27" s="4">
        <v>212</v>
      </c>
      <c r="C27">
        <v>274</v>
      </c>
      <c r="D27">
        <v>306</v>
      </c>
      <c r="E27" s="4">
        <v>391</v>
      </c>
      <c r="F27" s="8">
        <v>365</v>
      </c>
      <c r="G27" s="4">
        <v>296</v>
      </c>
    </row>
    <row r="28" spans="2:7">
      <c r="B28" s="4">
        <v>339</v>
      </c>
      <c r="C28">
        <v>252</v>
      </c>
      <c r="D28">
        <v>269</v>
      </c>
      <c r="E28" s="4">
        <v>320</v>
      </c>
      <c r="F28" s="8">
        <v>420</v>
      </c>
      <c r="G28" s="4">
        <v>298</v>
      </c>
    </row>
    <row r="29" spans="2:7">
      <c r="B29" s="4"/>
      <c r="C29">
        <v>258</v>
      </c>
      <c r="D29">
        <v>257</v>
      </c>
      <c r="E29" s="4">
        <v>451</v>
      </c>
      <c r="F29" s="8">
        <v>359</v>
      </c>
      <c r="G29" s="4">
        <v>307</v>
      </c>
    </row>
    <row r="30" spans="2:7">
      <c r="B30" s="4">
        <v>216</v>
      </c>
      <c r="C30">
        <v>295</v>
      </c>
      <c r="D30">
        <v>278</v>
      </c>
      <c r="E30" s="4">
        <v>425</v>
      </c>
      <c r="F30" s="8">
        <v>372</v>
      </c>
      <c r="G30" s="4">
        <v>342</v>
      </c>
    </row>
    <row r="31" spans="2:7">
      <c r="B31" s="4"/>
      <c r="C31">
        <v>245</v>
      </c>
      <c r="D31">
        <v>388</v>
      </c>
      <c r="E31" s="4">
        <v>317</v>
      </c>
      <c r="F31" s="8">
        <v>371</v>
      </c>
      <c r="G31" s="4">
        <v>301</v>
      </c>
    </row>
    <row r="32" spans="2:7">
      <c r="B32" s="4">
        <v>226</v>
      </c>
      <c r="C32">
        <v>265</v>
      </c>
      <c r="D32">
        <v>268</v>
      </c>
      <c r="E32" s="4"/>
      <c r="F32" s="8">
        <v>370</v>
      </c>
      <c r="G32" s="4">
        <v>299</v>
      </c>
    </row>
    <row r="33" spans="2:7">
      <c r="B33" s="4">
        <v>220</v>
      </c>
      <c r="C33">
        <v>256</v>
      </c>
      <c r="D33">
        <v>270</v>
      </c>
      <c r="E33" s="4">
        <v>311</v>
      </c>
      <c r="F33" s="8">
        <v>412</v>
      </c>
      <c r="G33" s="4">
        <v>328</v>
      </c>
    </row>
    <row r="34" spans="2:7">
      <c r="B34" s="4">
        <v>222</v>
      </c>
      <c r="C34">
        <v>355</v>
      </c>
      <c r="D34">
        <v>267</v>
      </c>
      <c r="E34" s="4">
        <v>321</v>
      </c>
      <c r="F34" s="8">
        <v>368</v>
      </c>
      <c r="G34" s="4">
        <v>318</v>
      </c>
    </row>
    <row r="35" spans="2:7">
      <c r="B35" s="4">
        <v>354</v>
      </c>
      <c r="D35">
        <v>265</v>
      </c>
      <c r="E35" s="4">
        <v>312</v>
      </c>
      <c r="F35" s="8">
        <v>366</v>
      </c>
      <c r="G35" s="4">
        <v>315</v>
      </c>
    </row>
    <row r="36" spans="2:7">
      <c r="B36" s="4">
        <v>236</v>
      </c>
      <c r="C36">
        <v>254</v>
      </c>
      <c r="D36">
        <v>253</v>
      </c>
      <c r="E36" s="4">
        <v>343</v>
      </c>
      <c r="F36" s="8">
        <v>372</v>
      </c>
      <c r="G36" s="4">
        <v>311</v>
      </c>
    </row>
    <row r="37" spans="2:7">
      <c r="B37" s="4">
        <v>234</v>
      </c>
      <c r="D37">
        <v>250</v>
      </c>
      <c r="E37" s="4">
        <v>296</v>
      </c>
      <c r="F37" s="8">
        <v>368</v>
      </c>
      <c r="G37" s="4">
        <v>359</v>
      </c>
    </row>
    <row r="38" spans="2:7">
      <c r="B38" s="4">
        <v>213</v>
      </c>
      <c r="C38">
        <v>284</v>
      </c>
      <c r="D38">
        <v>258</v>
      </c>
      <c r="E38" s="4">
        <v>319</v>
      </c>
      <c r="F38" s="8">
        <v>424</v>
      </c>
      <c r="G38" s="4">
        <v>320</v>
      </c>
    </row>
    <row r="39" spans="2:7">
      <c r="B39" s="4">
        <v>215</v>
      </c>
      <c r="C39">
        <v>271</v>
      </c>
      <c r="D39">
        <v>248</v>
      </c>
      <c r="E39" s="4"/>
      <c r="F39" s="8">
        <v>345</v>
      </c>
      <c r="G39" s="4">
        <v>329</v>
      </c>
    </row>
    <row r="40" spans="2:7">
      <c r="B40" s="4">
        <v>210</v>
      </c>
      <c r="C40">
        <v>353</v>
      </c>
      <c r="D40">
        <v>251</v>
      </c>
      <c r="E40" s="4">
        <v>339</v>
      </c>
      <c r="F40" s="8">
        <v>364</v>
      </c>
      <c r="G40" s="4">
        <v>359</v>
      </c>
    </row>
    <row r="41" spans="2:7">
      <c r="B41" s="4">
        <v>231</v>
      </c>
      <c r="C41">
        <v>285</v>
      </c>
      <c r="D41">
        <v>241</v>
      </c>
      <c r="E41" s="4">
        <v>475</v>
      </c>
      <c r="F41" s="8">
        <v>348</v>
      </c>
      <c r="G41" s="4">
        <v>326</v>
      </c>
    </row>
    <row r="42" spans="2:7">
      <c r="B42" s="4">
        <v>217</v>
      </c>
      <c r="C42">
        <v>270</v>
      </c>
      <c r="D42">
        <v>329</v>
      </c>
      <c r="E42" s="4">
        <v>335</v>
      </c>
      <c r="F42" s="8">
        <v>351</v>
      </c>
      <c r="G42" s="4">
        <v>331</v>
      </c>
    </row>
    <row r="43" spans="2:7">
      <c r="B43" s="4">
        <v>309</v>
      </c>
      <c r="C43">
        <v>285</v>
      </c>
      <c r="D43">
        <v>258</v>
      </c>
      <c r="E43" s="4">
        <v>293</v>
      </c>
      <c r="F43" s="8">
        <v>433</v>
      </c>
      <c r="G43" s="4">
        <v>340</v>
      </c>
    </row>
    <row r="44" spans="2:7">
      <c r="B44" s="4"/>
      <c r="C44">
        <v>279</v>
      </c>
      <c r="D44">
        <v>253</v>
      </c>
      <c r="E44" s="4">
        <v>290</v>
      </c>
      <c r="F44" s="8">
        <v>368</v>
      </c>
      <c r="G44" s="4">
        <v>342</v>
      </c>
    </row>
    <row r="45" spans="2:7">
      <c r="B45" s="4">
        <v>207</v>
      </c>
      <c r="C45">
        <v>259</v>
      </c>
      <c r="D45">
        <v>284</v>
      </c>
      <c r="E45" s="4">
        <v>586</v>
      </c>
      <c r="F45" s="8">
        <v>371</v>
      </c>
      <c r="G45" s="4">
        <v>358</v>
      </c>
    </row>
    <row r="46" spans="2:7">
      <c r="B46" s="4">
        <v>787</v>
      </c>
      <c r="C46">
        <v>252</v>
      </c>
      <c r="D46">
        <v>249</v>
      </c>
      <c r="E46" s="4"/>
      <c r="F46" s="8">
        <v>349</v>
      </c>
      <c r="G46" s="4">
        <v>338</v>
      </c>
    </row>
    <row r="47" spans="2:7">
      <c r="B47" s="4">
        <v>225</v>
      </c>
      <c r="C47">
        <v>285</v>
      </c>
      <c r="D47">
        <v>274</v>
      </c>
      <c r="E47" s="4">
        <v>445</v>
      </c>
      <c r="F47" s="8">
        <v>346</v>
      </c>
      <c r="G47" s="4">
        <v>337</v>
      </c>
    </row>
    <row r="48" spans="2:7">
      <c r="B48" s="4">
        <v>213</v>
      </c>
      <c r="C48">
        <v>260</v>
      </c>
      <c r="D48">
        <v>284</v>
      </c>
      <c r="E48" s="4">
        <v>336</v>
      </c>
      <c r="F48" s="8">
        <v>400</v>
      </c>
      <c r="G48" s="4">
        <v>348</v>
      </c>
    </row>
    <row r="49" spans="2:7">
      <c r="B49" s="4">
        <v>209</v>
      </c>
      <c r="C49">
        <v>268</v>
      </c>
      <c r="D49">
        <v>274</v>
      </c>
      <c r="E49" s="4">
        <v>332</v>
      </c>
      <c r="F49" s="8">
        <v>359</v>
      </c>
      <c r="G49" s="4">
        <v>344</v>
      </c>
    </row>
    <row r="50" spans="2:7">
      <c r="B50" s="4">
        <v>201</v>
      </c>
      <c r="C50">
        <v>575</v>
      </c>
      <c r="D50">
        <v>253</v>
      </c>
      <c r="E50" s="4">
        <v>416</v>
      </c>
      <c r="F50" s="8">
        <v>340</v>
      </c>
      <c r="G50" s="4">
        <v>387</v>
      </c>
    </row>
    <row r="51" spans="2:7">
      <c r="B51" s="4">
        <v>201</v>
      </c>
      <c r="C51">
        <v>259</v>
      </c>
      <c r="D51">
        <v>250</v>
      </c>
      <c r="E51" s="4">
        <v>357</v>
      </c>
      <c r="F51" s="8">
        <v>345</v>
      </c>
      <c r="G51" s="4">
        <v>358</v>
      </c>
    </row>
    <row r="52" spans="2:7">
      <c r="B52" s="4">
        <v>214</v>
      </c>
      <c r="D52">
        <v>247</v>
      </c>
      <c r="E52" s="4">
        <v>451</v>
      </c>
      <c r="F52" s="8">
        <v>358</v>
      </c>
      <c r="G52" s="4">
        <v>362</v>
      </c>
    </row>
    <row r="53" spans="2:7">
      <c r="B53" s="4">
        <v>247</v>
      </c>
      <c r="C53">
        <v>263</v>
      </c>
      <c r="D53">
        <v>309</v>
      </c>
      <c r="E53" s="4">
        <v>348</v>
      </c>
      <c r="F53">
        <v>328</v>
      </c>
      <c r="G53" s="4">
        <v>376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K25" sqref="K25"/>
    </sheetView>
  </sheetViews>
  <sheetFormatPr baseColWidth="10" defaultColWidth="11" defaultRowHeight="15" x14ac:dyDescent="0"/>
  <cols>
    <col min="1" max="1" width="28.83203125" customWidth="1"/>
    <col min="2" max="2" width="21.83203125" customWidth="1"/>
    <col min="3" max="3" width="23.5" customWidth="1"/>
    <col min="4" max="4" width="21" customWidth="1"/>
    <col min="5" max="5" width="27.83203125" customWidth="1"/>
    <col min="6" max="6" width="22.1640625" customWidth="1"/>
  </cols>
  <sheetData>
    <row r="2" spans="1:6">
      <c r="A2" t="s">
        <v>13</v>
      </c>
      <c r="B2" t="s">
        <v>11</v>
      </c>
      <c r="C2" t="s">
        <v>12</v>
      </c>
      <c r="D2" t="s">
        <v>15</v>
      </c>
      <c r="E2" t="s">
        <v>20</v>
      </c>
      <c r="F2" t="s">
        <v>21</v>
      </c>
    </row>
    <row r="3" spans="1:6">
      <c r="A3">
        <v>248.61363636363637</v>
      </c>
      <c r="B3">
        <v>284.02127659574467</v>
      </c>
      <c r="C3">
        <v>280.69565217391306</v>
      </c>
      <c r="D3">
        <v>354.8</v>
      </c>
      <c r="E3">
        <v>392.26</v>
      </c>
      <c r="F3">
        <v>321.20408163265307</v>
      </c>
    </row>
    <row r="4" spans="1:6">
      <c r="A4" s="11">
        <v>0</v>
      </c>
      <c r="B4" s="10" t="s">
        <v>22</v>
      </c>
      <c r="C4" s="11">
        <v>0</v>
      </c>
      <c r="D4" s="11" t="s">
        <v>26</v>
      </c>
      <c r="E4" s="11" t="s">
        <v>27</v>
      </c>
      <c r="F4" s="11" t="s">
        <v>30</v>
      </c>
    </row>
    <row r="5" spans="1:6">
      <c r="A5" t="s">
        <v>23</v>
      </c>
      <c r="B5" t="s">
        <v>25</v>
      </c>
      <c r="C5" t="s">
        <v>24</v>
      </c>
      <c r="D5" t="s">
        <v>25</v>
      </c>
      <c r="E5" t="s">
        <v>28</v>
      </c>
      <c r="F5" t="s">
        <v>29</v>
      </c>
    </row>
    <row r="21" spans="11:11">
      <c r="K21">
        <v>280</v>
      </c>
    </row>
    <row r="22" spans="11:11">
      <c r="K22">
        <v>392</v>
      </c>
    </row>
    <row r="25" spans="11:11">
      <c r="K25">
        <v>112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Simbox</vt:lpstr>
      <vt:lpstr>Inscurance Service</vt:lpstr>
      <vt:lpstr>Insurance Service Cleaned</vt:lpstr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Pignotti</dc:creator>
  <cp:lastModifiedBy>Edoardo Pignotti</cp:lastModifiedBy>
  <dcterms:created xsi:type="dcterms:W3CDTF">2014-11-19T20:28:22Z</dcterms:created>
  <dcterms:modified xsi:type="dcterms:W3CDTF">2014-11-20T20:45:40Z</dcterms:modified>
</cp:coreProperties>
</file>